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2E926B4-0EE2-4EE3-9695-FB27038416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5" l="1"/>
  <c r="AQ15" i="5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AR15" i="5" l="1"/>
  <c r="I19" i="5"/>
  <c r="I21" i="5" s="1"/>
  <c r="M21" i="5"/>
  <c r="M20" i="5"/>
  <c r="K20" i="5"/>
  <c r="K21" i="5" s="1"/>
  <c r="N21" i="5"/>
  <c r="L21" i="5"/>
  <c r="N20" i="5"/>
  <c r="L20" i="5"/>
  <c r="O21" i="5"/>
  <c r="J20" i="5"/>
  <c r="O20" i="5"/>
  <c r="AF15" i="5"/>
  <c r="J21" i="5" l="1"/>
</calcChain>
</file>

<file path=xl/sharedStrings.xml><?xml version="1.0" encoding="utf-8"?>
<sst xmlns="http://schemas.openxmlformats.org/spreadsheetml/2006/main" count="88" uniqueCount="37">
  <si>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</si>
  <si>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</si>
  <si>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</si>
  <si>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</si>
  <si>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</si>
  <si>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</si>
  <si>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</si>
  <si>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</si>
  <si>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</si>
  <si>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</si>
  <si>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</si>
  <si>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</si>
  <si>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</si>
  <si>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</si>
  <si>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</si>
  <si>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</si>
  <si>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</si>
  <si>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</si>
  <si>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</si>
  <si>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</si>
  <si>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</si>
  <si>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</si>
  <si>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</si>
  <si>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</si>
  <si>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Timo Lamberg</t>
  </si>
  <si>
    <t>8.</t>
  </si>
  <si>
    <t>2.</t>
  </si>
  <si>
    <t>MuPS</t>
  </si>
  <si>
    <t>3.</t>
  </si>
  <si>
    <t>6.</t>
  </si>
  <si>
    <t>5.</t>
  </si>
  <si>
    <t>10.</t>
  </si>
  <si>
    <t>12.4.1989   Muhos</t>
  </si>
  <si>
    <t>MuPS = Muhoksen Pallo-Salamat  (1969),  kasvattajaseura</t>
  </si>
  <si>
    <t>4.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</si>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</sst>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28515625" customWidth="1"/>
    <col min="11" max="11" width="0.7109375" customWidth="1"/>
    <col min="12" max="15" width="5.5703125" style="18" customWidth="1"/>
    <col min="16" max="16" width="0.7109375" style="1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42578125" bestFit="1" customWidth="1"/>
    <col min="27" max="31" width="5.42578125" customWidth="1"/>
    <col min="32" max="32" width="8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2006</v>
      </c>
      <c r="Y4" s="12" t="s">
        <v>25</v>
      </c>
      <c r="Z4" s="1" t="s">
        <v>35</v>
      </c>
      <c r="AA4" s="12">
        <v>11</v>
      </c>
      <c r="AB4" s="12">
        <v>1</v>
      </c>
      <c r="AC4" s="12">
        <v>3</v>
      </c>
      <c r="AD4" s="12">
        <v>4</v>
      </c>
      <c r="AE4" s="12">
        <v>29</v>
      </c>
      <c r="AF4" s="66">
        <v>0.4461</v>
      </c>
      <c r="AG4" s="67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2007</v>
      </c>
      <c r="Y5" s="12" t="s">
        <v>26</v>
      </c>
      <c r="Z5" s="1" t="s">
        <v>27</v>
      </c>
      <c r="AA5" s="12">
        <v>18</v>
      </c>
      <c r="AB5" s="12">
        <v>0</v>
      </c>
      <c r="AC5" s="12">
        <v>2</v>
      </c>
      <c r="AD5" s="12">
        <v>3</v>
      </c>
      <c r="AE5" s="12">
        <v>32</v>
      </c>
      <c r="AF5" s="66">
        <v>0.35160000000000002</v>
      </c>
      <c r="AG5" s="67">
        <v>91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1</v>
      </c>
      <c r="AQ5" s="12">
        <v>5</v>
      </c>
      <c r="AR5" s="63">
        <v>0.2631</v>
      </c>
      <c r="AS5" s="64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2008</v>
      </c>
      <c r="Y6" s="12" t="s">
        <v>28</v>
      </c>
      <c r="Z6" s="1" t="s">
        <v>27</v>
      </c>
      <c r="AA6" s="12">
        <v>11</v>
      </c>
      <c r="AB6" s="12">
        <v>1</v>
      </c>
      <c r="AC6" s="12">
        <v>6</v>
      </c>
      <c r="AD6" s="12">
        <v>6</v>
      </c>
      <c r="AE6" s="12">
        <v>21</v>
      </c>
      <c r="AF6" s="66">
        <v>0.42</v>
      </c>
      <c r="AG6" s="67">
        <v>50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6</v>
      </c>
      <c r="AR6" s="63">
        <v>0.375</v>
      </c>
      <c r="AS6" s="64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2009</v>
      </c>
      <c r="Y7" s="12" t="s">
        <v>29</v>
      </c>
      <c r="Z7" s="1" t="s">
        <v>27</v>
      </c>
      <c r="AA7" s="12">
        <v>12</v>
      </c>
      <c r="AB7" s="12">
        <v>0</v>
      </c>
      <c r="AC7" s="12">
        <v>0</v>
      </c>
      <c r="AD7" s="12">
        <v>3</v>
      </c>
      <c r="AE7" s="12">
        <v>32</v>
      </c>
      <c r="AF7" s="66">
        <v>0.4637</v>
      </c>
      <c r="AG7" s="67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2010</v>
      </c>
      <c r="Y8" s="12" t="s">
        <v>30</v>
      </c>
      <c r="Z8" s="1" t="s">
        <v>27</v>
      </c>
      <c r="AA8" s="12">
        <v>18</v>
      </c>
      <c r="AB8" s="12">
        <v>0</v>
      </c>
      <c r="AC8" s="12">
        <v>4</v>
      </c>
      <c r="AD8" s="12">
        <v>4</v>
      </c>
      <c r="AE8" s="12">
        <v>29</v>
      </c>
      <c r="AF8" s="66">
        <v>0.37169999999999997</v>
      </c>
      <c r="AG8" s="67">
        <v>78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2011</v>
      </c>
      <c r="Y9" s="12" t="s">
        <v>31</v>
      </c>
      <c r="Z9" s="1" t="s">
        <v>27</v>
      </c>
      <c r="AA9" s="12">
        <v>9</v>
      </c>
      <c r="AB9" s="12">
        <v>0</v>
      </c>
      <c r="AC9" s="12">
        <v>1</v>
      </c>
      <c r="AD9" s="12">
        <v>3</v>
      </c>
      <c r="AE9" s="12">
        <v>20</v>
      </c>
      <c r="AF9" s="66">
        <v>0.41660000000000003</v>
      </c>
      <c r="AG9" s="67">
        <v>48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2012</v>
      </c>
      <c r="Y10" s="12" t="s">
        <v>29</v>
      </c>
      <c r="Z10" s="1" t="s">
        <v>27</v>
      </c>
      <c r="AA10" s="12">
        <v>11</v>
      </c>
      <c r="AB10" s="12">
        <v>0</v>
      </c>
      <c r="AC10" s="12">
        <v>3</v>
      </c>
      <c r="AD10" s="12">
        <v>5</v>
      </c>
      <c r="AE10" s="12">
        <v>25</v>
      </c>
      <c r="AF10" s="66">
        <v>0.44640000000000002</v>
      </c>
      <c r="AG10" s="67">
        <v>56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/>
      <c r="Y11" s="12"/>
      <c r="Z11" s="1"/>
      <c r="AA11" s="12"/>
      <c r="AB11" s="12"/>
      <c r="AC11" s="12"/>
      <c r="AD11" s="12"/>
      <c r="AE11" s="12"/>
      <c r="AF11" s="66"/>
      <c r="AG11" s="67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68">
        <v>2021</v>
      </c>
      <c r="Y12" s="68" t="s">
        <v>26</v>
      </c>
      <c r="Z12" s="69" t="s">
        <v>27</v>
      </c>
      <c r="AA12" s="68">
        <v>17</v>
      </c>
      <c r="AB12" s="68">
        <v>0</v>
      </c>
      <c r="AC12" s="68">
        <v>0</v>
      </c>
      <c r="AD12" s="68">
        <v>1</v>
      </c>
      <c r="AE12" s="68">
        <v>38</v>
      </c>
      <c r="AF12" s="70">
        <v>0.48099999999999998</v>
      </c>
      <c r="AG12" s="71">
        <v>79</v>
      </c>
      <c r="AH12" s="7"/>
      <c r="AI12" s="7"/>
      <c r="AJ12" s="7"/>
      <c r="AK12" s="7"/>
      <c r="AL12" s="16"/>
      <c r="AM12" s="68">
        <v>3</v>
      </c>
      <c r="AN12" s="68">
        <v>0</v>
      </c>
      <c r="AO12" s="68">
        <v>0</v>
      </c>
      <c r="AP12" s="68">
        <v>0</v>
      </c>
      <c r="AQ12" s="68">
        <v>1</v>
      </c>
      <c r="AR12" s="72">
        <v>7.6899999999999996E-2</v>
      </c>
      <c r="AS12" s="71">
        <v>13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68">
        <v>2022</v>
      </c>
      <c r="Y13" s="68" t="s">
        <v>34</v>
      </c>
      <c r="Z13" s="69" t="s">
        <v>27</v>
      </c>
      <c r="AA13" s="68">
        <v>15</v>
      </c>
      <c r="AB13" s="68">
        <v>0</v>
      </c>
      <c r="AC13" s="68">
        <v>1</v>
      </c>
      <c r="AD13" s="68">
        <v>2</v>
      </c>
      <c r="AE13" s="68">
        <v>29</v>
      </c>
      <c r="AF13" s="70">
        <v>0.38159999999999999</v>
      </c>
      <c r="AG13" s="71">
        <v>76</v>
      </c>
      <c r="AH13" s="39"/>
      <c r="AI13" s="7"/>
      <c r="AJ13" s="7"/>
      <c r="AK13" s="7"/>
      <c r="AL13" s="10"/>
      <c r="AM13" s="12">
        <v>3</v>
      </c>
      <c r="AN13" s="12">
        <v>0</v>
      </c>
      <c r="AO13" s="12">
        <v>0</v>
      </c>
      <c r="AP13" s="12">
        <v>0</v>
      </c>
      <c r="AQ13" s="12">
        <v>1</v>
      </c>
      <c r="AR13" s="63">
        <v>7.1400000000000005E-2</v>
      </c>
      <c r="AS13" s="10">
        <v>14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7"/>
      <c r="W14" s="18"/>
      <c r="X14" s="12">
        <v>2023</v>
      </c>
      <c r="Y14" s="12" t="s">
        <v>30</v>
      </c>
      <c r="Z14" s="1" t="s">
        <v>27</v>
      </c>
      <c r="AA14" s="12">
        <v>5</v>
      </c>
      <c r="AB14" s="12">
        <v>0</v>
      </c>
      <c r="AC14" s="12">
        <v>1</v>
      </c>
      <c r="AD14" s="12">
        <v>0</v>
      </c>
      <c r="AE14" s="12">
        <v>7</v>
      </c>
      <c r="AF14" s="66">
        <v>0.25925925925925924</v>
      </c>
      <c r="AG14" s="10">
        <v>27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31"/>
      <c r="AS14" s="6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59" t="s">
        <v>13</v>
      </c>
      <c r="C15" s="60"/>
      <c r="D15" s="61"/>
      <c r="E15" s="35">
        <f>SUM(E4:E14)</f>
        <v>0</v>
      </c>
      <c r="F15" s="35">
        <f>SUM(F4:F14)</f>
        <v>0</v>
      </c>
      <c r="G15" s="35">
        <f>SUM(G4:G14)</f>
        <v>0</v>
      </c>
      <c r="H15" s="35">
        <f>SUM(H4:H14)</f>
        <v>0</v>
      </c>
      <c r="I15" s="35">
        <f>SUM(I4:I14)</f>
        <v>0</v>
      </c>
      <c r="J15" s="36">
        <v>0</v>
      </c>
      <c r="K15" s="20">
        <f>SUM(K4:K14)</f>
        <v>0</v>
      </c>
      <c r="L15" s="17"/>
      <c r="M15" s="28"/>
      <c r="N15" s="40"/>
      <c r="O15" s="41"/>
      <c r="P15" s="10"/>
      <c r="Q15" s="35">
        <f>SUM(Q4:Q14)</f>
        <v>0</v>
      </c>
      <c r="R15" s="35">
        <f>SUM(R4:R14)</f>
        <v>0</v>
      </c>
      <c r="S15" s="35">
        <f>SUM(S4:S14)</f>
        <v>0</v>
      </c>
      <c r="T15" s="35">
        <f>SUM(T4:T14)</f>
        <v>0</v>
      </c>
      <c r="U15" s="35">
        <f>SUM(U4:U14)</f>
        <v>0</v>
      </c>
      <c r="V15" s="15">
        <v>0</v>
      </c>
      <c r="W15" s="20">
        <f>SUM(W4:W14)</f>
        <v>0</v>
      </c>
      <c r="X15" s="62" t="s">
        <v>13</v>
      </c>
      <c r="Y15" s="11"/>
      <c r="Z15" s="9"/>
      <c r="AA15" s="35">
        <f>SUM(AA4:AA14)</f>
        <v>127</v>
      </c>
      <c r="AB15" s="35">
        <f>SUM(AB4:AB14)</f>
        <v>2</v>
      </c>
      <c r="AC15" s="35">
        <f>SUM(AC4:AC14)</f>
        <v>21</v>
      </c>
      <c r="AD15" s="35">
        <f>SUM(AD4:AD14)</f>
        <v>31</v>
      </c>
      <c r="AE15" s="35">
        <f>SUM(AE4:AE14)</f>
        <v>262</v>
      </c>
      <c r="AF15" s="36">
        <f>PRODUCT(AE15/AG15)</f>
        <v>0.41001564945226915</v>
      </c>
      <c r="AG15" s="20">
        <f>SUM(AG4:AG14)</f>
        <v>639</v>
      </c>
      <c r="AH15" s="17"/>
      <c r="AI15" s="28"/>
      <c r="AJ15" s="40"/>
      <c r="AK15" s="41"/>
      <c r="AL15" s="10"/>
      <c r="AM15" s="35">
        <f>SUM(AM4:AM14)</f>
        <v>13</v>
      </c>
      <c r="AN15" s="35">
        <f>SUM(AN4:AN14)</f>
        <v>0</v>
      </c>
      <c r="AO15" s="35">
        <f>SUM(AO4:AO14)</f>
        <v>1</v>
      </c>
      <c r="AP15" s="35">
        <f>SUM(AP4:AP14)</f>
        <v>1</v>
      </c>
      <c r="AQ15" s="35">
        <f>SUM(AQ4:AQ14)</f>
        <v>13</v>
      </c>
      <c r="AR15" s="36">
        <f>PRODUCT(AQ15/AS15)</f>
        <v>0.20967741935483872</v>
      </c>
      <c r="AS15" s="38">
        <f>SUM(AS4:AS14)</f>
        <v>62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7"/>
      <c r="K16" s="18"/>
      <c r="L16" s="10"/>
      <c r="M16" s="10"/>
      <c r="N16" s="10"/>
      <c r="O16" s="10"/>
      <c r="P16" s="16"/>
      <c r="Q16" s="16"/>
      <c r="R16" s="16"/>
      <c r="S16" s="16"/>
      <c r="T16" s="16"/>
      <c r="U16" s="10"/>
      <c r="V16" s="10"/>
      <c r="W16" s="18"/>
      <c r="X16" s="16"/>
      <c r="Y16" s="16"/>
      <c r="Z16" s="16"/>
      <c r="AA16" s="16"/>
      <c r="AB16" s="16"/>
      <c r="AC16" s="16"/>
      <c r="AD16" s="16"/>
      <c r="AE16" s="16"/>
      <c r="AF16" s="37"/>
      <c r="AG16" s="18"/>
      <c r="AH16" s="10"/>
      <c r="AI16" s="10"/>
      <c r="AJ16" s="10"/>
      <c r="AK16" s="10"/>
      <c r="AL16" s="16"/>
      <c r="AM16" s="16"/>
      <c r="AN16" s="16"/>
      <c r="AO16" s="16"/>
      <c r="AP16" s="16"/>
      <c r="AQ16" s="10"/>
      <c r="AR16" s="10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6" t="s">
        <v>16</v>
      </c>
      <c r="C17" s="47"/>
      <c r="D17" s="48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6"/>
      <c r="R17" s="16" t="s">
        <v>10</v>
      </c>
      <c r="S17" s="16"/>
      <c r="T17" s="52" t="s">
        <v>33</v>
      </c>
      <c r="U17" s="10"/>
      <c r="V17" s="18"/>
      <c r="W17" s="18"/>
      <c r="X17" s="18"/>
      <c r="Y17" s="18"/>
      <c r="Z17" s="18"/>
      <c r="AA17" s="18"/>
      <c r="AB17" s="18"/>
      <c r="AC17" s="16"/>
      <c r="AD17" s="16"/>
      <c r="AE17" s="16"/>
      <c r="AF17" s="16"/>
      <c r="AG17" s="16"/>
      <c r="AH17" s="16"/>
      <c r="AI17" s="16"/>
      <c r="AJ17" s="16"/>
      <c r="AK17" s="16"/>
      <c r="AM17" s="18"/>
      <c r="AN17" s="18"/>
      <c r="AO17" s="18"/>
      <c r="AP17" s="18"/>
      <c r="AQ17" s="18"/>
      <c r="AR17" s="18"/>
      <c r="AS17" s="18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9" t="s">
        <v>15</v>
      </c>
      <c r="C18" s="3"/>
      <c r="D18" s="50"/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58">
        <v>0</v>
      </c>
      <c r="K18" s="16"/>
      <c r="L18" s="51">
        <v>0</v>
      </c>
      <c r="M18" s="51">
        <v>0</v>
      </c>
      <c r="N18" s="51">
        <v>0</v>
      </c>
      <c r="O18" s="51">
        <v>0</v>
      </c>
      <c r="Q18" s="16"/>
      <c r="R18" s="16"/>
      <c r="S18" s="16"/>
      <c r="T18" s="52" t="s">
        <v>36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2" t="s">
        <v>11</v>
      </c>
      <c r="C19" s="33"/>
      <c r="D19" s="34"/>
      <c r="E19" s="45">
        <f>PRODUCT(E15+Q15)</f>
        <v>0</v>
      </c>
      <c r="F19" s="45">
        <f>PRODUCT(F15+R15)</f>
        <v>0</v>
      </c>
      <c r="G19" s="45">
        <f>PRODUCT(G15+S15)</f>
        <v>0</v>
      </c>
      <c r="H19" s="45">
        <f>PRODUCT(H15+T15)</f>
        <v>0</v>
      </c>
      <c r="I19" s="45">
        <f>PRODUCT(I15+U15)</f>
        <v>0</v>
      </c>
      <c r="J19" s="58">
        <v>0</v>
      </c>
      <c r="K19" s="16">
        <f>PRODUCT(K15+W15)</f>
        <v>0</v>
      </c>
      <c r="L19" s="51">
        <v>0</v>
      </c>
      <c r="M19" s="51">
        <v>0</v>
      </c>
      <c r="N19" s="51">
        <v>0</v>
      </c>
      <c r="O19" s="51">
        <v>0</v>
      </c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9" t="s">
        <v>12</v>
      </c>
      <c r="C20" s="30"/>
      <c r="D20" s="29"/>
      <c r="E20" s="45">
        <f>PRODUCT(AA15+AM15)</f>
        <v>140</v>
      </c>
      <c r="F20" s="45">
        <f>PRODUCT(AB15+AN15)</f>
        <v>2</v>
      </c>
      <c r="G20" s="45">
        <f>PRODUCT(AC15+AO15)</f>
        <v>22</v>
      </c>
      <c r="H20" s="45">
        <f>PRODUCT(AD15+AP15)</f>
        <v>32</v>
      </c>
      <c r="I20" s="45">
        <f>PRODUCT(AE15+AQ15)</f>
        <v>275</v>
      </c>
      <c r="J20" s="58">
        <f>PRODUCT(I20/K20)</f>
        <v>0.39229671897289586</v>
      </c>
      <c r="K20" s="10">
        <f>PRODUCT(AG15+AS15)</f>
        <v>701</v>
      </c>
      <c r="L20" s="51">
        <f>PRODUCT((F20+G20)/E20)</f>
        <v>0.17142857142857143</v>
      </c>
      <c r="M20" s="51">
        <f>PRODUCT(H20/E20)</f>
        <v>0.22857142857142856</v>
      </c>
      <c r="N20" s="51">
        <f>PRODUCT((F20+G20+H20)/E20)</f>
        <v>0.4</v>
      </c>
      <c r="O20" s="51">
        <f>PRODUCT(I20/E20)</f>
        <v>1.9642857142857142</v>
      </c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2" t="s">
        <v>13</v>
      </c>
      <c r="C21" s="43"/>
      <c r="D21" s="44"/>
      <c r="E21" s="45">
        <f>SUM(E18:E20)</f>
        <v>140</v>
      </c>
      <c r="F21" s="45">
        <f t="shared" ref="F21:I21" si="0">SUM(F18:F20)</f>
        <v>2</v>
      </c>
      <c r="G21" s="45">
        <f t="shared" si="0"/>
        <v>22</v>
      </c>
      <c r="H21" s="45">
        <f t="shared" si="0"/>
        <v>32</v>
      </c>
      <c r="I21" s="45">
        <f t="shared" si="0"/>
        <v>275</v>
      </c>
      <c r="J21" s="58">
        <f>PRODUCT(I21/K21)</f>
        <v>0.39229671897289586</v>
      </c>
      <c r="K21" s="16">
        <f>SUM(K18:K20)</f>
        <v>701</v>
      </c>
      <c r="L21" s="51">
        <f>PRODUCT((F21+G21)/E21)</f>
        <v>0.17142857142857143</v>
      </c>
      <c r="M21" s="51">
        <f>PRODUCT(H21/E21)</f>
        <v>0.22857142857142856</v>
      </c>
      <c r="N21" s="51">
        <f>PRODUCT((F21+G21+H21)/E21)</f>
        <v>0.4</v>
      </c>
      <c r="O21" s="51">
        <f>PRODUCT(I21/E21)</f>
        <v>1.9642857142857142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0"/>
      <c r="AL186" s="10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</sheetData>
  <sortState xmlns:xlrd2="http://schemas.microsoft.com/office/spreadsheetml/2017/richdata2" ref="X12:AS14">
    <sortCondition ref="X12: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2023-09-02T07:46:21Z</dcterms:modified>
</cp:coreProperties>
</file>